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ガントチャート" sheetId="1" state="visible" r:id="rId3"/>
    <sheet name="使い方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<sst xmlns="http://schemas.openxmlformats.org/spreadsheetml/2006/main" count="25" uniqueCount="23">
  <si>
    <t xml:space="preserve">ガントチャート</t>
  </si>
  <si>
    <t xml:space="preserve">表示開始日：</t>
  </si>
  <si>
    <r>
      <rPr>
        <sz val="9"/>
        <color rgb="FF64748B"/>
        <rFont val="Noto Sans CJK SC"/>
        <family val="2"/>
      </rPr>
      <t xml:space="preserve">■ 黄色のセルに入力。</t>
    </r>
    <r>
      <rPr>
        <sz val="9"/>
        <color rgb="FF64748B"/>
        <rFont val="Yu Gothic"/>
        <family val="0"/>
        <charset val="1"/>
      </rPr>
      <t xml:space="preserve">B2</t>
    </r>
    <r>
      <rPr>
        <sz val="9"/>
        <color rgb="FF64748B"/>
        <rFont val="Noto Sans CJK SC"/>
        <family val="2"/>
      </rPr>
      <t xml:space="preserve">の表示開始日を変えるとカレンダーがずれます。バーは自動で塗られます（週末グレー）</t>
    </r>
  </si>
  <si>
    <t xml:space="preserve">タスク名</t>
  </si>
  <si>
    <t xml:space="preserve">担当</t>
  </si>
  <si>
    <t xml:space="preserve">開始日</t>
  </si>
  <si>
    <t xml:space="preserve">終了日</t>
  </si>
  <si>
    <t xml:space="preserve">日数</t>
  </si>
  <si>
    <t xml:space="preserve">進捗</t>
  </si>
  <si>
    <t xml:space="preserve">依存タスク</t>
  </si>
  <si>
    <t xml:space="preserve">★</t>
  </si>
  <si>
    <t xml:space="preserve">企画書レビュー</t>
  </si>
  <si>
    <t xml:space="preserve">佐藤</t>
  </si>
  <si>
    <t xml:space="preserve">要件定義</t>
  </si>
  <si>
    <t xml:space="preserve">山田</t>
  </si>
  <si>
    <t xml:space="preserve">デザイン案作成</t>
  </si>
  <si>
    <t xml:space="preserve">鈴木</t>
  </si>
  <si>
    <t xml:space="preserve">このテンプレートの使い方</t>
  </si>
  <si>
    <r>
      <rPr>
        <sz val="10"/>
        <rFont val="Yu Gothic"/>
        <family val="0"/>
        <charset val="1"/>
      </rPr>
      <t xml:space="preserve">1. B2</t>
    </r>
    <r>
      <rPr>
        <sz val="10"/>
        <rFont val="Noto Sans CJK SC"/>
        <family val="2"/>
      </rPr>
      <t xml:space="preserve">に表示開始日を入力（カレンダーが</t>
    </r>
    <r>
      <rPr>
        <sz val="10"/>
        <rFont val="Yu Gothic"/>
        <family val="0"/>
        <charset val="1"/>
      </rPr>
      <t xml:space="preserve">6</t>
    </r>
    <r>
      <rPr>
        <sz val="10"/>
        <rFont val="Noto Sans CJK SC"/>
        <family val="2"/>
      </rPr>
      <t xml:space="preserve">週間分自動生成されます）</t>
    </r>
  </si>
  <si>
    <r>
      <rPr>
        <sz val="10"/>
        <rFont val="Yu Gothic"/>
        <family val="0"/>
        <charset val="1"/>
      </rPr>
      <t xml:space="preserve">2. </t>
    </r>
    <r>
      <rPr>
        <sz val="10"/>
        <rFont val="Noto Sans CJK SC"/>
        <family val="2"/>
      </rPr>
      <t xml:space="preserve">黄色セルにタスク・開始日・終了日を入力すると、右側にバーが自動で塗られます</t>
    </r>
  </si>
  <si>
    <r>
      <rPr>
        <sz val="10"/>
        <rFont val="Yu Gothic"/>
        <family val="0"/>
        <charset val="1"/>
      </rPr>
      <t xml:space="preserve">3. </t>
    </r>
    <r>
      <rPr>
        <sz val="10"/>
        <rFont val="Noto Sans CJK SC"/>
        <family val="2"/>
      </rPr>
      <t xml:space="preserve">日数は自動計算・週末はグレー表示です</t>
    </r>
  </si>
  <si>
    <r>
      <rPr>
        <sz val="10"/>
        <rFont val="Yu Gothic"/>
        <family val="0"/>
        <charset val="1"/>
      </rPr>
      <t xml:space="preserve">4. </t>
    </r>
    <r>
      <rPr>
        <sz val="10"/>
        <rFont val="Noto Sans CJK SC"/>
        <family val="2"/>
      </rPr>
      <t xml:space="preserve">マイルストーンは「★」を付けてください</t>
    </r>
  </si>
  <si>
    <r>
      <rPr>
        <sz val="10"/>
        <rFont val="Noto Sans CJK SC"/>
        <family val="2"/>
      </rPr>
      <t xml:space="preserve">※ このテンプレートは暦日ベースです。営業日・祝日対応、依存関係からの自動日程計算、遅延の自動検出が必要になったら、</t>
    </r>
    <r>
      <rPr>
        <sz val="10"/>
        <rFont val="Yu Gothic"/>
        <family val="0"/>
        <charset val="1"/>
      </rPr>
      <t xml:space="preserve">TaskManager</t>
    </r>
    <r>
      <rPr>
        <sz val="10"/>
        <rFont val="Noto Sans CJK SC"/>
        <family val="2"/>
      </rPr>
      <t xml:space="preserve">をお試しください</t>
    </r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</si>
</sst>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yyyy/mm/dd"/>
    <numFmt numFmtId="166" formatCode="m/d"/>
    <numFmt numFmtId="167" formatCode="0%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Noto Sans CJK SC"/>
      <family val="2"/>
    </font>
    <font>
      <b val="true"/>
      <sz val="10"/>
      <name val="Noto Sans CJK SC"/>
      <family val="2"/>
    </font>
    <font>
      <sz val="10"/>
      <name val="Yu Gothic"/>
      <family val="0"/>
      <charset val="1"/>
    </font>
    <font>
      <sz val="9"/>
      <color rgb="FF64748B"/>
      <name val="Noto Sans CJK SC"/>
      <family val="2"/>
    </font>
    <font>
      <sz val="9"/>
      <color rgb="FF64748B"/>
      <name val="Yu Gothic"/>
      <family val="0"/>
      <charset val="1"/>
    </font>
    <font>
      <b val="true"/>
      <sz val="10"/>
      <color rgb="FFFFFFFF"/>
      <name val="Noto Sans CJK SC"/>
      <family val="2"/>
    </font>
    <font>
      <b val="true"/>
      <sz val="10"/>
      <color rgb="FFFFFFFF"/>
      <name val="Yu Gothic"/>
      <family val="0"/>
      <charset val="1"/>
    </font>
    <font>
      <sz val="10"/>
      <name val="Noto Sans CJK SC"/>
      <family val="2"/>
    </font>
    <font>
      <b val="true"/>
      <sz val="11"/>
      <name val="Noto Sans CJK SC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2563EB"/>
        <bgColor rgb="FF3B82F6"/>
      </patternFill>
    </fill>
    <fill>
      <patternFill patternType="solid">
        <fgColor rgb="FFFFFFFF"/>
        <bgColor rgb="FFF1F5F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6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>
          <bgColor rgb="FF3B82F6"/>
        </patternFill>
      </fill>
    </dxf>
    <dxf>
      <fill>
        <patternFill>
          <bgColor rgb="FFF1F5F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1F5F9"/>
      <rgbColor rgb="FF660066"/>
      <rgbColor rgb="FFFF8080"/>
      <rgbColor rgb="FF3B82F6"/>
      <rgbColor rgb="FFCBD5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563EB"/>
      <rgbColor rgb="FF33CCCC"/>
      <rgbColor rgb="FF99CC00"/>
      <rgbColor rgb="FFFFCC00"/>
      <rgbColor rgb="FFFF9900"/>
      <rgbColor rgb="FFFF6600"/>
      <rgbColor rgb="FF64748B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X2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8" ySplit="4" topLeftCell="I5" activePane="bottomRight" state="frozen"/>
      <selection pane="topLeft" activeCell="A1" activeCellId="0" sqref="A1"/>
      <selection pane="topRight" activeCell="I1" activeCellId="0" sqref="I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0"/>
    <col collapsed="false" customWidth="true" hidden="false" outlineLevel="0" max="4" min="3" style="0" width="11"/>
    <col collapsed="false" customWidth="true" hidden="false" outlineLevel="0" max="5" min="5" style="0" width="7"/>
    <col collapsed="false" customWidth="true" hidden="false" outlineLevel="0" max="6" min="6" style="0" width="8"/>
    <col collapsed="false" customWidth="true" hidden="false" outlineLevel="0" max="7" min="7" style="0" width="14"/>
    <col collapsed="false" customWidth="true" hidden="false" outlineLevel="0" max="8" min="8" style="0" width="5"/>
    <col collapsed="false" customWidth="true" hidden="false" outlineLevel="0" max="50" min="9" style="0" width="3.4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  <c r="B2" s="3" t="n">
        <v>46237</v>
      </c>
    </row>
    <row r="3" customFormat="false" ht="15" hidden="false" customHeight="false" outlineLevel="0" collapsed="false">
      <c r="A3" s="4" t="s">
        <v>2</v>
      </c>
    </row>
    <row r="4" customFormat="false" ht="23.85" hidden="false" customHeight="false" outlineLevel="0" collapsed="false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6" t="s">
        <v>10</v>
      </c>
      <c r="I4" s="7" t="n">
        <f aca="false">$B$2+0</f>
        <v>46237</v>
      </c>
      <c r="J4" s="7" t="n">
        <f aca="false">$B$2+1</f>
        <v>46238</v>
      </c>
      <c r="K4" s="7" t="n">
        <f aca="false">$B$2+2</f>
        <v>46239</v>
      </c>
      <c r="L4" s="7" t="n">
        <f aca="false">$B$2+3</f>
        <v>46240</v>
      </c>
      <c r="M4" s="7" t="n">
        <f aca="false">$B$2+4</f>
        <v>46241</v>
      </c>
      <c r="N4" s="7" t="n">
        <f aca="false">$B$2+5</f>
        <v>46242</v>
      </c>
      <c r="O4" s="7" t="n">
        <f aca="false">$B$2+6</f>
        <v>46243</v>
      </c>
      <c r="P4" s="7" t="n">
        <f aca="false">$B$2+7</f>
        <v>46244</v>
      </c>
      <c r="Q4" s="7" t="n">
        <f aca="false">$B$2+8</f>
        <v>46245</v>
      </c>
      <c r="R4" s="7" t="n">
        <f aca="false">$B$2+9</f>
        <v>46246</v>
      </c>
      <c r="S4" s="7" t="n">
        <f aca="false">$B$2+10</f>
        <v>46247</v>
      </c>
      <c r="T4" s="7" t="n">
        <f aca="false">$B$2+11</f>
        <v>46248</v>
      </c>
      <c r="U4" s="7" t="n">
        <f aca="false">$B$2+12</f>
        <v>46249</v>
      </c>
      <c r="V4" s="7" t="n">
        <f aca="false">$B$2+13</f>
        <v>46250</v>
      </c>
      <c r="W4" s="7" t="n">
        <f aca="false">$B$2+14</f>
        <v>46251</v>
      </c>
      <c r="X4" s="7" t="n">
        <f aca="false">$B$2+15</f>
        <v>46252</v>
      </c>
      <c r="Y4" s="7" t="n">
        <f aca="false">$B$2+16</f>
        <v>46253</v>
      </c>
      <c r="Z4" s="7" t="n">
        <f aca="false">$B$2+17</f>
        <v>46254</v>
      </c>
      <c r="AA4" s="7" t="n">
        <f aca="false">$B$2+18</f>
        <v>46255</v>
      </c>
      <c r="AB4" s="7" t="n">
        <f aca="false">$B$2+19</f>
        <v>46256</v>
      </c>
      <c r="AC4" s="7" t="n">
        <f aca="false">$B$2+20</f>
        <v>46257</v>
      </c>
      <c r="AD4" s="7" t="n">
        <f aca="false">$B$2+21</f>
        <v>46258</v>
      </c>
      <c r="AE4" s="7" t="n">
        <f aca="false">$B$2+22</f>
        <v>46259</v>
      </c>
      <c r="AF4" s="7" t="n">
        <f aca="false">$B$2+23</f>
        <v>46260</v>
      </c>
      <c r="AG4" s="7" t="n">
        <f aca="false">$B$2+24</f>
        <v>46261</v>
      </c>
      <c r="AH4" s="7" t="n">
        <f aca="false">$B$2+25</f>
        <v>46262</v>
      </c>
      <c r="AI4" s="7" t="n">
        <f aca="false">$B$2+26</f>
        <v>46263</v>
      </c>
      <c r="AJ4" s="7" t="n">
        <f aca="false">$B$2+27</f>
        <v>46264</v>
      </c>
      <c r="AK4" s="7" t="n">
        <f aca="false">$B$2+28</f>
        <v>46265</v>
      </c>
      <c r="AL4" s="7" t="n">
        <f aca="false">$B$2+29</f>
        <v>46266</v>
      </c>
      <c r="AM4" s="7" t="n">
        <f aca="false">$B$2+30</f>
        <v>46267</v>
      </c>
      <c r="AN4" s="7" t="n">
        <f aca="false">$B$2+31</f>
        <v>46268</v>
      </c>
      <c r="AO4" s="7" t="n">
        <f aca="false">$B$2+32</f>
        <v>46269</v>
      </c>
      <c r="AP4" s="7" t="n">
        <f aca="false">$B$2+33</f>
        <v>46270</v>
      </c>
      <c r="AQ4" s="7" t="n">
        <f aca="false">$B$2+34</f>
        <v>46271</v>
      </c>
      <c r="AR4" s="7" t="n">
        <f aca="false">$B$2+35</f>
        <v>46272</v>
      </c>
      <c r="AS4" s="7" t="n">
        <f aca="false">$B$2+36</f>
        <v>46273</v>
      </c>
      <c r="AT4" s="7" t="n">
        <f aca="false">$B$2+37</f>
        <v>46274</v>
      </c>
      <c r="AU4" s="7" t="n">
        <f aca="false">$B$2+38</f>
        <v>46275</v>
      </c>
      <c r="AV4" s="7" t="n">
        <f aca="false">$B$2+39</f>
        <v>46276</v>
      </c>
      <c r="AW4" s="7" t="n">
        <f aca="false">$B$2+40</f>
        <v>46277</v>
      </c>
      <c r="AX4" s="7" t="n">
        <f aca="false">$B$2+41</f>
        <v>46278</v>
      </c>
    </row>
    <row r="5" customFormat="false" ht="15" hidden="false" customHeight="false" outlineLevel="0" collapsed="false">
      <c r="A5" s="8" t="s">
        <v>11</v>
      </c>
      <c r="B5" s="8" t="s">
        <v>12</v>
      </c>
      <c r="C5" s="9" t="n">
        <v>46237</v>
      </c>
      <c r="D5" s="9" t="n">
        <v>46239</v>
      </c>
      <c r="E5" s="8" t="n">
        <f aca="false">IF(OR($C5="",$D5=""),"",$D5-$C5+1)</f>
        <v>3</v>
      </c>
      <c r="F5" s="10" t="n">
        <v>0.8</v>
      </c>
      <c r="G5" s="8"/>
      <c r="H5" s="8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</row>
    <row r="6" customFormat="false" ht="15" hidden="false" customHeight="false" outlineLevel="0" collapsed="false">
      <c r="A6" s="8" t="s">
        <v>13</v>
      </c>
      <c r="B6" s="8" t="s">
        <v>14</v>
      </c>
      <c r="C6" s="9" t="n">
        <v>46240</v>
      </c>
      <c r="D6" s="9" t="n">
        <v>46246</v>
      </c>
      <c r="E6" s="8" t="n">
        <f aca="false">IF(OR($C6="",$D6=""),"",$D6-$C6+1)</f>
        <v>7</v>
      </c>
      <c r="F6" s="10" t="n">
        <v>0.3</v>
      </c>
      <c r="G6" s="8" t="s">
        <v>11</v>
      </c>
      <c r="H6" s="8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</row>
    <row r="7" customFormat="false" ht="15" hidden="false" customHeight="false" outlineLevel="0" collapsed="false">
      <c r="A7" s="8" t="s">
        <v>15</v>
      </c>
      <c r="B7" s="8" t="s">
        <v>16</v>
      </c>
      <c r="C7" s="9" t="n">
        <v>46244</v>
      </c>
      <c r="D7" s="9" t="n">
        <v>46252</v>
      </c>
      <c r="E7" s="8" t="n">
        <f aca="false">IF(OR($C7="",$D7=""),"",$D7-$C7+1)</f>
        <v>9</v>
      </c>
      <c r="F7" s="10" t="n">
        <v>0</v>
      </c>
      <c r="G7" s="8"/>
      <c r="H7" s="12" t="s">
        <v>10</v>
      </c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</row>
    <row r="8" customFormat="false" ht="15" hidden="false" customHeight="false" outlineLevel="0" collapsed="false">
      <c r="A8" s="13"/>
      <c r="B8" s="13"/>
      <c r="C8" s="14"/>
      <c r="D8" s="14"/>
      <c r="E8" s="15" t="str">
        <f aca="false">IF(OR($C8="",$D8=""),"",$D8-$C8+1)</f>
        <v/>
      </c>
      <c r="F8" s="16"/>
      <c r="G8" s="13"/>
      <c r="H8" s="13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</row>
    <row r="9" customFormat="false" ht="15" hidden="false" customHeight="false" outlineLevel="0" collapsed="false">
      <c r="A9" s="13"/>
      <c r="B9" s="13"/>
      <c r="C9" s="14"/>
      <c r="D9" s="14"/>
      <c r="E9" s="15" t="str">
        <f aca="false">IF(OR($C9="",$D9=""),"",$D9-$C9+1)</f>
        <v/>
      </c>
      <c r="F9" s="16"/>
      <c r="G9" s="13"/>
      <c r="H9" s="13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</row>
    <row r="10" customFormat="false" ht="15" hidden="false" customHeight="false" outlineLevel="0" collapsed="false">
      <c r="A10" s="13"/>
      <c r="B10" s="13"/>
      <c r="C10" s="14"/>
      <c r="D10" s="14"/>
      <c r="E10" s="15" t="str">
        <f aca="false">IF(OR($C10="",$D10=""),"",$D10-$C10+1)</f>
        <v/>
      </c>
      <c r="F10" s="16"/>
      <c r="G10" s="13"/>
      <c r="H10" s="13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</row>
    <row r="11" customFormat="false" ht="15" hidden="false" customHeight="false" outlineLevel="0" collapsed="false">
      <c r="A11" s="13"/>
      <c r="B11" s="13"/>
      <c r="C11" s="14"/>
      <c r="D11" s="14"/>
      <c r="E11" s="15" t="str">
        <f aca="false">IF(OR($C11="",$D11=""),"",$D11-$C11+1)</f>
        <v/>
      </c>
      <c r="F11" s="16"/>
      <c r="G11" s="13"/>
      <c r="H11" s="13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</row>
    <row r="12" customFormat="false" ht="15" hidden="false" customHeight="false" outlineLevel="0" collapsed="false">
      <c r="A12" s="13"/>
      <c r="B12" s="13"/>
      <c r="C12" s="14"/>
      <c r="D12" s="14"/>
      <c r="E12" s="15" t="str">
        <f aca="false">IF(OR($C12="",$D12=""),"",$D12-$C12+1)</f>
        <v/>
      </c>
      <c r="F12" s="16"/>
      <c r="G12" s="13"/>
      <c r="H12" s="13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</row>
    <row r="13" customFormat="false" ht="15" hidden="false" customHeight="false" outlineLevel="0" collapsed="false">
      <c r="A13" s="13"/>
      <c r="B13" s="13"/>
      <c r="C13" s="14"/>
      <c r="D13" s="14"/>
      <c r="E13" s="15" t="str">
        <f aca="false">IF(OR($C13="",$D13=""),"",$D13-$C13+1)</f>
        <v/>
      </c>
      <c r="F13" s="16"/>
      <c r="G13" s="13"/>
      <c r="H13" s="13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</row>
    <row r="14" customFormat="false" ht="15" hidden="false" customHeight="false" outlineLevel="0" collapsed="false">
      <c r="A14" s="13"/>
      <c r="B14" s="13"/>
      <c r="C14" s="14"/>
      <c r="D14" s="14"/>
      <c r="E14" s="15" t="str">
        <f aca="false">IF(OR($C14="",$D14=""),"",$D14-$C14+1)</f>
        <v/>
      </c>
      <c r="F14" s="16"/>
      <c r="G14" s="13"/>
      <c r="H14" s="13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</row>
    <row r="15" customFormat="false" ht="15" hidden="false" customHeight="false" outlineLevel="0" collapsed="false">
      <c r="A15" s="13"/>
      <c r="B15" s="13"/>
      <c r="C15" s="14"/>
      <c r="D15" s="14"/>
      <c r="E15" s="15" t="str">
        <f aca="false">IF(OR($C15="",$D15=""),"",$D15-$C15+1)</f>
        <v/>
      </c>
      <c r="F15" s="16"/>
      <c r="G15" s="13"/>
      <c r="H15" s="13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</row>
    <row r="16" customFormat="false" ht="15" hidden="false" customHeight="false" outlineLevel="0" collapsed="false">
      <c r="A16" s="13"/>
      <c r="B16" s="13"/>
      <c r="C16" s="14"/>
      <c r="D16" s="14"/>
      <c r="E16" s="15" t="str">
        <f aca="false">IF(OR($C16="",$D16=""),"",$D16-$C16+1)</f>
        <v/>
      </c>
      <c r="F16" s="16"/>
      <c r="G16" s="13"/>
      <c r="H16" s="13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</row>
    <row r="17" customFormat="false" ht="15" hidden="false" customHeight="false" outlineLevel="0" collapsed="false">
      <c r="A17" s="13"/>
      <c r="B17" s="13"/>
      <c r="C17" s="14"/>
      <c r="D17" s="14"/>
      <c r="E17" s="15" t="str">
        <f aca="false">IF(OR($C17="",$D17=""),"",$D17-$C17+1)</f>
        <v/>
      </c>
      <c r="F17" s="16"/>
      <c r="G17" s="13"/>
      <c r="H17" s="13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</row>
    <row r="18" customFormat="false" ht="15" hidden="false" customHeight="false" outlineLevel="0" collapsed="false">
      <c r="A18" s="13"/>
      <c r="B18" s="13"/>
      <c r="C18" s="14"/>
      <c r="D18" s="14"/>
      <c r="E18" s="15" t="str">
        <f aca="false">IF(OR($C18="",$D18=""),"",$D18-$C18+1)</f>
        <v/>
      </c>
      <c r="F18" s="16"/>
      <c r="G18" s="13"/>
      <c r="H18" s="13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</row>
    <row r="19" customFormat="false" ht="15" hidden="false" customHeight="false" outlineLevel="0" collapsed="false">
      <c r="A19" s="13"/>
      <c r="B19" s="13"/>
      <c r="C19" s="14"/>
      <c r="D19" s="14"/>
      <c r="E19" s="15" t="str">
        <f aca="false">IF(OR($C19="",$D19=""),"",$D19-$C19+1)</f>
        <v/>
      </c>
      <c r="F19" s="16"/>
      <c r="G19" s="13"/>
      <c r="H19" s="13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</row>
    <row r="20" customFormat="false" ht="15" hidden="false" customHeight="false" outlineLevel="0" collapsed="false">
      <c r="A20" s="13"/>
      <c r="B20" s="13"/>
      <c r="C20" s="14"/>
      <c r="D20" s="14"/>
      <c r="E20" s="15" t="str">
        <f aca="false">IF(OR($C20="",$D20=""),"",$D20-$C20+1)</f>
        <v/>
      </c>
      <c r="F20" s="16"/>
      <c r="G20" s="13"/>
      <c r="H20" s="13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</row>
    <row r="21" customFormat="false" ht="15" hidden="false" customHeight="false" outlineLevel="0" collapsed="false">
      <c r="A21" s="13"/>
      <c r="B21" s="13"/>
      <c r="C21" s="14"/>
      <c r="D21" s="14"/>
      <c r="E21" s="15" t="str">
        <f aca="false">IF(OR($C21="",$D21=""),"",$D21-$C21+1)</f>
        <v/>
      </c>
      <c r="F21" s="16"/>
      <c r="G21" s="13"/>
      <c r="H21" s="13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</row>
    <row r="22" customFormat="false" ht="15" hidden="false" customHeight="false" outlineLevel="0" collapsed="false">
      <c r="A22" s="13"/>
      <c r="B22" s="13"/>
      <c r="C22" s="14"/>
      <c r="D22" s="14"/>
      <c r="E22" s="15" t="str">
        <f aca="false">IF(OR($C22="",$D22=""),"",$D22-$C22+1)</f>
        <v/>
      </c>
      <c r="F22" s="16"/>
      <c r="G22" s="13"/>
      <c r="H22" s="13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</row>
    <row r="23" customFormat="false" ht="15" hidden="false" customHeight="false" outlineLevel="0" collapsed="false">
      <c r="A23" s="13"/>
      <c r="B23" s="13"/>
      <c r="C23" s="14"/>
      <c r="D23" s="14"/>
      <c r="E23" s="15" t="str">
        <f aca="false">IF(OR($C23="",$D23=""),"",$D23-$C23+1)</f>
        <v/>
      </c>
      <c r="F23" s="16"/>
      <c r="G23" s="13"/>
      <c r="H23" s="13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</row>
    <row r="24" customFormat="false" ht="15" hidden="false" customHeight="false" outlineLevel="0" collapsed="false">
      <c r="A24" s="13"/>
      <c r="B24" s="13"/>
      <c r="C24" s="14"/>
      <c r="D24" s="14"/>
      <c r="E24" s="15" t="str">
        <f aca="false">IF(OR($C24="",$D24=""),"",$D24-$C24+1)</f>
        <v/>
      </c>
      <c r="F24" s="16"/>
      <c r="G24" s="13"/>
      <c r="H24" s="13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</row>
  </sheetData>
  <conditionalFormatting sqref="I5:AX24">
    <cfRule type="expression" priority="2" aboveAverage="0" equalAverage="0" bottom="0" percent="0" rank="0" text="" dxfId="0">
      <formula>AND($C5&lt;&gt;"",I$4&gt;=$C5,I$4&lt;=$D5)</formula>
    </cfRule>
    <cfRule type="expression" priority="3" aboveAverage="0" equalAverage="0" bottom="0" percent="0" rank="0" text="" dxfId="1">
      <formula>WEEKDAY(I$4,2)&gt;5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0"/>
  </cols>
  <sheetData>
    <row r="1" customFormat="false" ht="15" hidden="false" customHeight="false" outlineLevel="0" collapsed="false">
      <c r="A1" s="17" t="s">
        <v>17</v>
      </c>
    </row>
    <row r="2" customFormat="false" ht="15" hidden="false" customHeight="false" outlineLevel="0" collapsed="false">
      <c r="A2" s="18" t="s">
        <v>18</v>
      </c>
    </row>
    <row r="3" customFormat="false" ht="15" hidden="false" customHeight="false" outlineLevel="0" collapsed="false">
      <c r="A3" s="18" t="s">
        <v>19</v>
      </c>
    </row>
    <row r="4" customFormat="false" ht="15" hidden="false" customHeight="false" outlineLevel="0" collapsed="false">
      <c r="A4" s="18" t="s">
        <v>20</v>
      </c>
    </row>
    <row r="5" customFormat="false" ht="15" hidden="false" customHeight="false" outlineLevel="0" collapsed="false">
      <c r="A5" s="18" t="s">
        <v>21</v>
      </c>
    </row>
    <row r="6" customFormat="false" ht="15" hidden="false" customHeight="false" outlineLevel="0" collapsed="false">
      <c r="A6" s="18"/>
    </row>
    <row r="7" customFormat="false" ht="15" hidden="false" customHeight="false" outlineLevel="0" collapsed="false">
      <c r="A7" s="19" t="s">
        <v>22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2026-07-19T01:50:54Z</dcterms:created>
  <dc:creator>openpyxl</dc:creator>
  <dc:description/>
  <dc:language>en-US</dc:language>
  <cp:lastModifiedBy/>
  <dcterms:modified xsi:type="dcterms:W3CDTF">2026-07-19T01:50:54Z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